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xl/sharedStrings.xml" ContentType="application/vnd.openxmlformats-officedocument.spreadsheetml.sharedStrings+xml"/>
  <Default Extension="xml" ContentType="application/xml"/>
  <Override PartName="/xl/workbook.xml" ContentType="application/vnd.openxmlformats-officedocument.spreadsheetml.sheet.main+xml"/>
  <Override PartName="/xl/calcChain.xml" ContentType="application/vnd.openxmlformats-officedocument.spreadsheetml.calcChain+xml"/>
  <Override PartName="/xl/worksheets/sheet3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Default Extension="png" ContentType="image/png"/>
  <Override PartName="/xl/worksheets/sheet2.xml" ContentType="application/vnd.openxmlformats-officedocument.spreadsheetml.worksheet+xml"/>
  <Default Extension="rels" ContentType="application/vnd.openxmlformats-package.relationships+xml"/>
  <Override PartName="/xl/drawings/drawing1.xml" ContentType="application/vnd.openxmlformats-officedocument.drawin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ate1904="1" showInkAnnotation="0" autoCompressPictures="0"/>
  <bookViews>
    <workbookView xWindow="220" yWindow="220" windowWidth="23860" windowHeight="14200" tabRatio="222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Sheet1!$B$12:$D$16</definedName>
  </definedNames>
  <calcPr calcId="130407" concurrentCalc="0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B21" i="1"/>
  <c r="D16"/>
  <c r="B20"/>
  <c r="C16"/>
  <c r="C21"/>
  <c r="C14"/>
  <c r="D14"/>
  <c r="C20"/>
  <c r="D21"/>
  <c r="D20"/>
  <c r="E21"/>
  <c r="D15"/>
  <c r="E20"/>
  <c r="C13"/>
  <c r="D13"/>
  <c r="F20"/>
  <c r="C15"/>
  <c r="F21"/>
  <c r="B29"/>
  <c r="F38"/>
  <c r="F36"/>
  <c r="F34"/>
  <c r="F32"/>
  <c r="E26"/>
  <c r="E35"/>
  <c r="E25"/>
  <c r="D26"/>
  <c r="D35"/>
  <c r="E39"/>
  <c r="D39"/>
  <c r="D25"/>
  <c r="C26"/>
  <c r="C39"/>
  <c r="E37"/>
  <c r="D37"/>
  <c r="C25"/>
  <c r="C37"/>
  <c r="C35"/>
  <c r="E33"/>
  <c r="D33"/>
  <c r="C33"/>
  <c r="C58"/>
  <c r="C57"/>
  <c r="C56"/>
  <c r="C55"/>
  <c r="B58"/>
  <c r="B57"/>
  <c r="B56"/>
  <c r="B55"/>
  <c r="C59"/>
  <c r="B59"/>
  <c r="B25"/>
  <c r="B37"/>
  <c r="G37"/>
  <c r="B26"/>
  <c r="B39"/>
  <c r="G39"/>
  <c r="B36"/>
  <c r="G36"/>
  <c r="B38"/>
  <c r="G38"/>
  <c r="G41"/>
  <c r="H36"/>
  <c r="C46"/>
  <c r="H38"/>
  <c r="C48"/>
  <c r="B35"/>
  <c r="B34"/>
  <c r="B33"/>
  <c r="B32"/>
  <c r="G35"/>
  <c r="G34"/>
  <c r="G33"/>
  <c r="G32"/>
  <c r="H37"/>
  <c r="H39"/>
  <c r="H41"/>
  <c r="G40"/>
  <c r="H32"/>
  <c r="H33"/>
  <c r="H34"/>
  <c r="H35"/>
  <c r="H40"/>
  <c r="G49"/>
  <c r="G48"/>
  <c r="G47"/>
  <c r="G46"/>
  <c r="F49"/>
  <c r="F48"/>
  <c r="F47"/>
  <c r="F46"/>
  <c r="C49"/>
  <c r="C47"/>
  <c r="B49"/>
  <c r="B48"/>
  <c r="B47"/>
  <c r="B46"/>
  <c r="C50"/>
  <c r="B50"/>
  <c r="B28"/>
  <c r="F22"/>
  <c r="D22"/>
  <c r="C22"/>
  <c r="B22"/>
  <c r="D17"/>
  <c r="C17"/>
  <c r="E22"/>
</calcChain>
</file>

<file path=xl/sharedStrings.xml><?xml version="1.0" encoding="utf-8"?>
<sst xmlns="http://schemas.openxmlformats.org/spreadsheetml/2006/main" count="76" uniqueCount="41">
  <si>
    <t>p(…|q)</t>
  </si>
  <si>
    <t>p(…|r)</t>
  </si>
  <si>
    <t>p(a|…)</t>
  </si>
  <si>
    <t>p(b|…)</t>
  </si>
  <si>
    <t>p(q|…)</t>
  </si>
  <si>
    <t>p(r|…)</t>
  </si>
  <si>
    <t>p(e|…)</t>
  </si>
  <si>
    <t>p(…|start)</t>
  </si>
  <si>
    <t>p(a,q|…)</t>
  </si>
  <si>
    <t>p(b,q|…)</t>
  </si>
  <si>
    <t>p(a,r|…)</t>
  </si>
  <si>
    <t>p(b,r|…)</t>
  </si>
  <si>
    <t>totals</t>
  </si>
  <si>
    <t>e</t>
  </si>
  <si>
    <t>b</t>
  </si>
  <si>
    <t>bb</t>
  </si>
  <si>
    <t>bbb</t>
  </si>
  <si>
    <t>bbba</t>
  </si>
  <si>
    <t>input = bbba</t>
  </si>
  <si>
    <r>
      <t>a</t>
    </r>
    <r>
      <rPr>
        <sz val="12"/>
        <rFont val="Verdana"/>
      </rPr>
      <t>(q)</t>
    </r>
  </si>
  <si>
    <t>bba</t>
  </si>
  <si>
    <t>ba</t>
  </si>
  <si>
    <t>a</t>
  </si>
  <si>
    <r>
      <t>b</t>
    </r>
    <r>
      <rPr>
        <sz val="12"/>
        <rFont val="Verdana"/>
      </rPr>
      <t>(q)</t>
    </r>
  </si>
  <si>
    <r>
      <t>b</t>
    </r>
    <r>
      <rPr>
        <sz val="12"/>
        <rFont val="Verdana"/>
      </rPr>
      <t>(r)</t>
    </r>
  </si>
  <si>
    <t>P(bbba)</t>
  </si>
  <si>
    <t>p(a,q|q)</t>
  </si>
  <si>
    <t>p(b,q|q)</t>
  </si>
  <si>
    <t>p(a,r|q)</t>
  </si>
  <si>
    <t>p(b,r|q)</t>
  </si>
  <si>
    <t>p(a,q|r)</t>
  </si>
  <si>
    <t>p(b,q|r)</t>
  </si>
  <si>
    <t>p(a,r|r)</t>
  </si>
  <si>
    <t>p(b,r|r)</t>
  </si>
  <si>
    <t>new values</t>
  </si>
  <si>
    <r>
      <t>a</t>
    </r>
    <r>
      <rPr>
        <sz val="12"/>
        <rFont val="Verdana"/>
      </rPr>
      <t>(r)</t>
    </r>
  </si>
  <si>
    <t>total for q</t>
  </si>
  <si>
    <t>total for r</t>
  </si>
  <si>
    <t>after iteration</t>
  </si>
  <si>
    <t>before iterations</t>
  </si>
  <si>
    <t>last iteration</t>
  </si>
</sst>
</file>

<file path=xl/styles.xml><?xml version="1.0" encoding="utf-8"?>
<styleSheet xmlns="http://schemas.openxmlformats.org/spreadsheetml/2006/main">
  <numFmts count="1">
    <numFmt numFmtId="164" formatCode="[&gt;=0.001]0.0##;[&lt;=1E-100]0;0.0e-00;"/>
  </numFmts>
  <fonts count="5">
    <font>
      <sz val="12"/>
      <name val="Verdana"/>
    </font>
    <font>
      <sz val="12"/>
      <name val="Verdana"/>
    </font>
    <font>
      <sz val="8"/>
      <name val="Verdana"/>
    </font>
    <font>
      <b/>
      <sz val="10"/>
      <color indexed="10"/>
      <name val="Arial"/>
      <family val="2"/>
    </font>
    <font>
      <sz val="12"/>
      <name val="Symbol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11">
    <border>
      <left/>
      <right/>
      <top/>
      <bottom/>
      <diagonal/>
    </border>
    <border>
      <left/>
      <right/>
      <top style="thick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Border="1"/>
    <xf numFmtId="0" fontId="0" fillId="2" borderId="0" xfId="0" applyFill="1" applyBorder="1"/>
    <xf numFmtId="0" fontId="0" fillId="2" borderId="1" xfId="0" applyFill="1" applyBorder="1" applyAlignment="1">
      <alignment horizontal="right"/>
    </xf>
    <xf numFmtId="164" fontId="3" fillId="0" borderId="1" xfId="0" applyNumberFormat="1" applyFont="1" applyBorder="1" applyAlignment="1">
      <alignment horizontal="left" indent="1"/>
    </xf>
    <xf numFmtId="0" fontId="0" fillId="2" borderId="0" xfId="0" applyFill="1" applyBorder="1" applyAlignment="1">
      <alignment horizontal="right"/>
    </xf>
    <xf numFmtId="164" fontId="3" fillId="0" borderId="0" xfId="0" applyNumberFormat="1" applyFont="1" applyBorder="1" applyAlignment="1">
      <alignment horizontal="left" indent="1"/>
    </xf>
    <xf numFmtId="0" fontId="0" fillId="2" borderId="2" xfId="0" applyFill="1" applyBorder="1" applyAlignment="1">
      <alignment horizontal="right"/>
    </xf>
    <xf numFmtId="0" fontId="0" fillId="0" borderId="0" xfId="0" quotePrefix="1" applyNumberFormat="1" applyBorder="1"/>
    <xf numFmtId="164" fontId="3" fillId="0" borderId="2" xfId="0" applyNumberFormat="1" applyFont="1" applyBorder="1" applyAlignment="1">
      <alignment horizontal="left" indent="1"/>
    </xf>
    <xf numFmtId="0" fontId="0" fillId="0" borderId="2" xfId="0" applyBorder="1"/>
    <xf numFmtId="164" fontId="0" fillId="0" borderId="0" xfId="0" applyNumberFormat="1"/>
    <xf numFmtId="164" fontId="0" fillId="0" borderId="2" xfId="0" applyNumberFormat="1" applyBorder="1"/>
    <xf numFmtId="0" fontId="0" fillId="0" borderId="3" xfId="0" applyBorder="1"/>
    <xf numFmtId="164" fontId="0" fillId="0" borderId="3" xfId="0" applyNumberFormat="1" applyBorder="1"/>
    <xf numFmtId="0" fontId="4" fillId="2" borderId="0" xfId="0" applyFont="1" applyFill="1" applyBorder="1" applyAlignment="1">
      <alignment horizontal="right"/>
    </xf>
    <xf numFmtId="0" fontId="4" fillId="2" borderId="2" xfId="0" applyFont="1" applyFill="1" applyBorder="1" applyAlignment="1">
      <alignment horizontal="right"/>
    </xf>
    <xf numFmtId="0" fontId="0" fillId="0" borderId="5" xfId="0" applyBorder="1"/>
    <xf numFmtId="0" fontId="4" fillId="2" borderId="4" xfId="0" applyFont="1" applyFill="1" applyBorder="1" applyAlignment="1">
      <alignment horizontal="right"/>
    </xf>
    <xf numFmtId="0" fontId="0" fillId="2" borderId="5" xfId="0" applyFill="1" applyBorder="1" applyAlignment="1">
      <alignment horizontal="right"/>
    </xf>
    <xf numFmtId="0" fontId="4" fillId="0" borderId="0" xfId="0" applyFont="1"/>
    <xf numFmtId="0" fontId="0" fillId="2" borderId="6" xfId="0" applyFill="1" applyBorder="1" applyAlignment="1">
      <alignment horizontal="right"/>
    </xf>
    <xf numFmtId="0" fontId="0" fillId="2" borderId="9" xfId="0" applyFill="1" applyBorder="1" applyAlignment="1">
      <alignment horizontal="right"/>
    </xf>
    <xf numFmtId="0" fontId="0" fillId="2" borderId="8" xfId="0" applyFill="1" applyBorder="1" applyAlignment="1">
      <alignment horizontal="right"/>
    </xf>
    <xf numFmtId="0" fontId="0" fillId="0" borderId="9" xfId="0" applyBorder="1"/>
    <xf numFmtId="0" fontId="0" fillId="0" borderId="6" xfId="0" applyBorder="1"/>
    <xf numFmtId="164" fontId="0" fillId="0" borderId="9" xfId="0" applyNumberFormat="1" applyBorder="1"/>
    <xf numFmtId="164" fontId="0" fillId="0" borderId="8" xfId="0" applyNumberFormat="1" applyBorder="1"/>
    <xf numFmtId="0" fontId="0" fillId="2" borderId="7" xfId="0" applyFill="1" applyBorder="1" applyAlignment="1">
      <alignment horizontal="right"/>
    </xf>
    <xf numFmtId="0" fontId="0" fillId="0" borderId="10" xfId="0" applyBorder="1"/>
    <xf numFmtId="0" fontId="0" fillId="0" borderId="7" xfId="0" applyBorder="1"/>
    <xf numFmtId="0" fontId="0" fillId="2" borderId="2" xfId="0" applyFill="1" applyBorder="1"/>
    <xf numFmtId="164" fontId="0" fillId="0" borderId="6" xfId="0" applyNumberFormat="1" applyBorder="1"/>
    <xf numFmtId="0" fontId="1" fillId="0" borderId="0" xfId="0" applyFont="1" applyFill="1"/>
    <xf numFmtId="0" fontId="0" fillId="0" borderId="0" xfId="0" applyFill="1"/>
  </cellXfs>
  <cellStyles count="1">
    <cellStyle name="Normal" xfId="0" builtinId="0"/>
  </cellStyles>
  <dxfs count="0"/>
  <tableStyles count="0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12700</xdr:colOff>
      <xdr:row>6</xdr:row>
      <xdr:rowOff>25400</xdr:rowOff>
    </xdr:from>
    <xdr:to>
      <xdr:col>9</xdr:col>
      <xdr:colOff>939800</xdr:colOff>
      <xdr:row>17</xdr:row>
      <xdr:rowOff>25400</xdr:rowOff>
    </xdr:to>
    <xdr:pic>
      <xdr:nvPicPr>
        <xdr:cNvPr id="10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410200" y="1282700"/>
          <a:ext cx="5486400" cy="228600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3:H59"/>
  <sheetViews>
    <sheetView tabSelected="1" topLeftCell="A11" zoomScale="200" workbookViewId="0">
      <selection activeCell="C20" sqref="C20"/>
    </sheetView>
  </sheetViews>
  <sheetFormatPr baseColWidth="10" defaultRowHeight="16"/>
  <cols>
    <col min="7" max="7" width="13" customWidth="1"/>
  </cols>
  <sheetData>
    <row r="3" spans="2:5" ht="17" thickBot="1">
      <c r="B3" s="1"/>
      <c r="C3" s="2" t="s">
        <v>0</v>
      </c>
      <c r="D3" s="2" t="s">
        <v>1</v>
      </c>
      <c r="E3" s="2" t="s">
        <v>7</v>
      </c>
    </row>
    <row r="4" spans="2:5" ht="17" thickTop="1">
      <c r="B4" s="3" t="s">
        <v>2</v>
      </c>
      <c r="C4" s="4">
        <v>0.4</v>
      </c>
      <c r="D4" s="4">
        <v>0.1</v>
      </c>
      <c r="E4" s="4">
        <v>0</v>
      </c>
    </row>
    <row r="5" spans="2:5">
      <c r="B5" s="5" t="s">
        <v>3</v>
      </c>
      <c r="C5" s="6">
        <v>0.6</v>
      </c>
      <c r="D5" s="6">
        <v>0.9</v>
      </c>
      <c r="E5" s="6">
        <v>0</v>
      </c>
    </row>
    <row r="6" spans="2:5" ht="17" thickBot="1">
      <c r="B6" s="5" t="s">
        <v>6</v>
      </c>
      <c r="C6" s="6">
        <v>0</v>
      </c>
      <c r="D6" s="6">
        <v>0</v>
      </c>
      <c r="E6" s="6">
        <v>1</v>
      </c>
    </row>
    <row r="7" spans="2:5" ht="17" thickTop="1">
      <c r="B7" s="3" t="s">
        <v>4</v>
      </c>
      <c r="C7" s="4">
        <v>0.2</v>
      </c>
      <c r="D7" s="4">
        <v>0.3</v>
      </c>
      <c r="E7" s="4">
        <v>1</v>
      </c>
    </row>
    <row r="8" spans="2:5">
      <c r="B8" s="5" t="s">
        <v>5</v>
      </c>
      <c r="C8" s="6">
        <v>0.8</v>
      </c>
      <c r="D8" s="6">
        <v>0.7</v>
      </c>
      <c r="E8" s="6">
        <v>0</v>
      </c>
    </row>
    <row r="10" spans="2:5">
      <c r="B10" s="1"/>
      <c r="C10" s="1"/>
      <c r="D10" s="1"/>
      <c r="E10" s="1"/>
    </row>
    <row r="11" spans="2:5">
      <c r="B11" s="1"/>
      <c r="C11" s="1"/>
      <c r="D11" s="1"/>
      <c r="E11" s="1"/>
    </row>
    <row r="12" spans="2:5" ht="17" thickBot="1">
      <c r="B12" s="8"/>
      <c r="C12" s="2" t="s">
        <v>0</v>
      </c>
      <c r="D12" s="2" t="s">
        <v>1</v>
      </c>
    </row>
    <row r="13" spans="2:5" ht="17" thickTop="1">
      <c r="B13" s="3" t="s">
        <v>8</v>
      </c>
      <c r="C13" s="4">
        <f>C4*C7</f>
        <v>8.0000000000000016E-2</v>
      </c>
      <c r="D13" s="4">
        <f>D4*D7</f>
        <v>0.03</v>
      </c>
    </row>
    <row r="14" spans="2:5">
      <c r="B14" s="5" t="s">
        <v>9</v>
      </c>
      <c r="C14" s="6">
        <f>C5*C7</f>
        <v>0.12</v>
      </c>
      <c r="D14" s="6">
        <f>D5*D7</f>
        <v>0.27</v>
      </c>
    </row>
    <row r="15" spans="2:5">
      <c r="B15" s="5" t="s">
        <v>10</v>
      </c>
      <c r="C15" s="6">
        <f>C4*C8</f>
        <v>0.32000000000000006</v>
      </c>
      <c r="D15" s="6">
        <f>D4*D8</f>
        <v>6.9999999999999993E-2</v>
      </c>
    </row>
    <row r="16" spans="2:5" ht="17" thickBot="1">
      <c r="B16" s="7" t="s">
        <v>11</v>
      </c>
      <c r="C16" s="9">
        <f>C5*C8</f>
        <v>0.48</v>
      </c>
      <c r="D16" s="9">
        <f>D5*D8</f>
        <v>0.63</v>
      </c>
    </row>
    <row r="17" spans="1:8">
      <c r="B17" s="5" t="s">
        <v>12</v>
      </c>
      <c r="C17" s="6">
        <f>SUM(C13:C16)</f>
        <v>1</v>
      </c>
      <c r="D17" s="6">
        <f>SUM(D13:D16)</f>
        <v>1</v>
      </c>
    </row>
    <row r="19" spans="1:8" ht="17" thickBot="1">
      <c r="A19" s="7" t="s">
        <v>18</v>
      </c>
      <c r="B19" s="7" t="s">
        <v>13</v>
      </c>
      <c r="C19" s="7" t="s">
        <v>14</v>
      </c>
      <c r="D19" s="7" t="s">
        <v>15</v>
      </c>
      <c r="E19" s="7" t="s">
        <v>16</v>
      </c>
      <c r="F19" s="7" t="s">
        <v>17</v>
      </c>
    </row>
    <row r="20" spans="1:8" ht="17">
      <c r="A20" s="15" t="s">
        <v>19</v>
      </c>
      <c r="B20" s="11">
        <f>E7</f>
        <v>1</v>
      </c>
      <c r="C20" s="11">
        <f>(B20*C14)+(B21*D14)</f>
        <v>0.12</v>
      </c>
      <c r="D20">
        <f>(C20*C14)+(C21*D14)</f>
        <v>0.14399999999999999</v>
      </c>
      <c r="E20">
        <f>(D20*C14)+(D21*D14)</f>
        <v>0.11448</v>
      </c>
      <c r="F20">
        <f>(E20*C13)+(E21*D13)</f>
        <v>1.8036E-2</v>
      </c>
      <c r="G20" s="33"/>
    </row>
    <row r="21" spans="1:8" ht="18" thickBot="1">
      <c r="A21" s="16" t="s">
        <v>35</v>
      </c>
      <c r="B21" s="12">
        <f>E8</f>
        <v>0</v>
      </c>
      <c r="C21" s="12">
        <f>(B21*D16)+(B20*C16)</f>
        <v>0.48</v>
      </c>
      <c r="D21" s="10">
        <f>(C21*D16)+(C20*C16)</f>
        <v>0.36</v>
      </c>
      <c r="E21" s="10">
        <f>(D21*D16)+(D20*C16)</f>
        <v>0.29591999999999996</v>
      </c>
      <c r="F21" s="10">
        <f>(E21*D15)+(E20*C15)</f>
        <v>5.7348000000000003E-2</v>
      </c>
      <c r="G21" s="34"/>
    </row>
    <row r="22" spans="1:8" ht="17" thickBot="1">
      <c r="A22" s="7" t="s">
        <v>25</v>
      </c>
      <c r="B22" s="14">
        <f>SUM(B20:B21)</f>
        <v>1</v>
      </c>
      <c r="C22" s="14">
        <f>SUM(C20:C21)</f>
        <v>0.6</v>
      </c>
      <c r="D22" s="13">
        <f>SUM(D20:D21)</f>
        <v>0.504</v>
      </c>
      <c r="E22" s="13">
        <f>SUM(E20:E21)</f>
        <v>0.41039999999999999</v>
      </c>
      <c r="F22" s="13">
        <f>SUM(F20:F21)</f>
        <v>7.5384000000000007E-2</v>
      </c>
    </row>
    <row r="24" spans="1:8" ht="17" thickBot="1">
      <c r="A24" s="7" t="s">
        <v>18</v>
      </c>
      <c r="B24" s="7" t="s">
        <v>17</v>
      </c>
      <c r="C24" s="7" t="s">
        <v>20</v>
      </c>
      <c r="D24" s="7" t="s">
        <v>21</v>
      </c>
      <c r="E24" s="7" t="s">
        <v>22</v>
      </c>
      <c r="F24" s="7" t="s">
        <v>13</v>
      </c>
    </row>
    <row r="25" spans="1:8" ht="17">
      <c r="A25" s="15" t="s">
        <v>23</v>
      </c>
      <c r="B25">
        <f>(C14*C25)+(C16*C26)</f>
        <v>7.5384000000000007E-2</v>
      </c>
      <c r="C25">
        <f>(C14*D25)+(C16*D26)</f>
        <v>9.3600000000000017E-2</v>
      </c>
      <c r="D25">
        <f>(C14*E25)+(C16*E26)</f>
        <v>9.6000000000000002E-2</v>
      </c>
      <c r="E25">
        <f>(C13*F25)+(C15*F26)</f>
        <v>0.40000000000000008</v>
      </c>
      <c r="F25">
        <v>1</v>
      </c>
    </row>
    <row r="26" spans="1:8" ht="18" thickBot="1">
      <c r="A26" s="16" t="s">
        <v>24</v>
      </c>
      <c r="B26" s="10">
        <f>(D16*C26)+(D14*C25)</f>
        <v>0.10947150000000001</v>
      </c>
      <c r="C26" s="10">
        <f>(D16*D26)+(D14*D25)</f>
        <v>0.13365000000000002</v>
      </c>
      <c r="D26" s="10">
        <f>(D16*E26)+(D14*E25)</f>
        <v>0.17100000000000004</v>
      </c>
      <c r="E26" s="10">
        <f>(D15*F26)+(D13*F25)</f>
        <v>9.9999999999999992E-2</v>
      </c>
      <c r="F26" s="10">
        <v>1</v>
      </c>
    </row>
    <row r="27" spans="1:8" ht="17" thickBot="1">
      <c r="A27" s="13"/>
      <c r="B27" s="13"/>
    </row>
    <row r="28" spans="1:8" ht="18" thickBot="1">
      <c r="A28" s="18" t="s">
        <v>23</v>
      </c>
      <c r="B28" s="17">
        <f>(C14*C25)+(C16*C26)</f>
        <v>7.5384000000000007E-2</v>
      </c>
      <c r="C28" s="20"/>
    </row>
    <row r="29" spans="1:8" ht="17" thickBot="1">
      <c r="A29" s="19" t="s">
        <v>25</v>
      </c>
      <c r="B29" s="17">
        <f>SUM(F20:F21)</f>
        <v>7.5384000000000007E-2</v>
      </c>
    </row>
    <row r="31" spans="1:8" ht="17" thickBot="1">
      <c r="A31" s="21" t="s">
        <v>18</v>
      </c>
      <c r="B31" s="7" t="s">
        <v>13</v>
      </c>
      <c r="C31" s="7" t="s">
        <v>14</v>
      </c>
      <c r="D31" s="7" t="s">
        <v>15</v>
      </c>
      <c r="E31" s="7" t="s">
        <v>16</v>
      </c>
      <c r="F31" s="21" t="s">
        <v>17</v>
      </c>
      <c r="G31" s="21" t="s">
        <v>12</v>
      </c>
      <c r="H31" s="28" t="s">
        <v>34</v>
      </c>
    </row>
    <row r="32" spans="1:8">
      <c r="A32" s="23" t="s">
        <v>26</v>
      </c>
      <c r="B32" s="11">
        <f>(B20*B25)/B29</f>
        <v>1</v>
      </c>
      <c r="C32" s="11">
        <v>0</v>
      </c>
      <c r="D32" s="11">
        <v>0</v>
      </c>
      <c r="E32" s="11">
        <v>0</v>
      </c>
      <c r="F32" s="26">
        <f>(E20*C13*F25)/B29</f>
        <v>0.12148997134670489</v>
      </c>
      <c r="G32" s="27">
        <f t="shared" ref="G32:G39" si="0">SUM(B32:F32)</f>
        <v>1.1214899713467048</v>
      </c>
      <c r="H32" s="29">
        <f>G32/G40</f>
        <v>0.28465454545454544</v>
      </c>
    </row>
    <row r="33" spans="1:8">
      <c r="A33" s="22" t="s">
        <v>27</v>
      </c>
      <c r="B33" s="11">
        <f>(B20*B25)/B29</f>
        <v>1</v>
      </c>
      <c r="C33">
        <f>(B20*C14*C25)/B29</f>
        <v>0.14899713467048711</v>
      </c>
      <c r="D33">
        <f>(C20*C14*D25)/B29</f>
        <v>1.8338108882521489E-2</v>
      </c>
      <c r="E33">
        <f>(D20*C14*E25)/B29</f>
        <v>9.1690544412607433E-2</v>
      </c>
      <c r="F33" s="24">
        <v>0</v>
      </c>
      <c r="G33" s="26">
        <f t="shared" si="0"/>
        <v>1.2590257879656159</v>
      </c>
      <c r="H33" s="29">
        <f>G33/G40</f>
        <v>0.31956363636363633</v>
      </c>
    </row>
    <row r="34" spans="1:8">
      <c r="A34" s="22" t="s">
        <v>28</v>
      </c>
      <c r="B34" s="11">
        <f>(B21*B26)/B29</f>
        <v>0</v>
      </c>
      <c r="C34">
        <v>0</v>
      </c>
      <c r="D34">
        <v>0</v>
      </c>
      <c r="E34">
        <v>0</v>
      </c>
      <c r="F34" s="24">
        <f>(E20*C15*F25)/B29</f>
        <v>0.48595988538681956</v>
      </c>
      <c r="G34" s="26">
        <f t="shared" si="0"/>
        <v>0.48595988538681956</v>
      </c>
      <c r="H34" s="29">
        <f>G34/G40</f>
        <v>0.12334545454545456</v>
      </c>
    </row>
    <row r="35" spans="1:8" ht="17" thickBot="1">
      <c r="A35" s="21" t="s">
        <v>29</v>
      </c>
      <c r="B35" s="12">
        <f>(B21*B26)/B29</f>
        <v>0</v>
      </c>
      <c r="C35" s="10">
        <f>(B20*C16*C26)/B29</f>
        <v>0.85100286532951286</v>
      </c>
      <c r="D35" s="10">
        <f>(C20*C16*D26)/B29</f>
        <v>0.13065902578796562</v>
      </c>
      <c r="E35" s="10">
        <f>(D20*C16*E26)/B29</f>
        <v>9.1690544412607419E-2</v>
      </c>
      <c r="F35" s="25">
        <v>0</v>
      </c>
      <c r="G35" s="32">
        <f t="shared" si="0"/>
        <v>1.0733524355300859</v>
      </c>
      <c r="H35" s="30">
        <f>G35/G40</f>
        <v>0.27243636363636364</v>
      </c>
    </row>
    <row r="36" spans="1:8">
      <c r="A36" s="22" t="s">
        <v>30</v>
      </c>
      <c r="B36" s="11">
        <f>(B20*B25)/B29</f>
        <v>1</v>
      </c>
      <c r="C36" s="11">
        <v>0</v>
      </c>
      <c r="D36" s="11">
        <v>0</v>
      </c>
      <c r="E36" s="11">
        <v>0</v>
      </c>
      <c r="F36" s="26">
        <f>(E21*D13*F26)/B29</f>
        <v>0.11776504297994266</v>
      </c>
      <c r="G36" s="26">
        <f t="shared" si="0"/>
        <v>1.1177650429799426</v>
      </c>
      <c r="H36" s="29">
        <f>G36/G41</f>
        <v>0.27529992942836978</v>
      </c>
    </row>
    <row r="37" spans="1:8">
      <c r="A37" s="22" t="s">
        <v>31</v>
      </c>
      <c r="B37" s="11">
        <f>(B20*B25)/B29</f>
        <v>1</v>
      </c>
      <c r="C37">
        <f>(B21*D14*C25)/B29</f>
        <v>0</v>
      </c>
      <c r="D37">
        <f>(C21*D14*D25)/B29</f>
        <v>0.16504297994269337</v>
      </c>
      <c r="E37">
        <f>(D21*D14*E25)/B29</f>
        <v>0.51575931232091698</v>
      </c>
      <c r="F37" s="24">
        <v>0</v>
      </c>
      <c r="G37" s="26">
        <f t="shared" si="0"/>
        <v>1.6808022922636103</v>
      </c>
      <c r="H37" s="29">
        <f>G37/G41</f>
        <v>0.4139731827805222</v>
      </c>
    </row>
    <row r="38" spans="1:8">
      <c r="A38" s="22" t="s">
        <v>32</v>
      </c>
      <c r="B38" s="11">
        <f>(B21*B26)/B29</f>
        <v>0</v>
      </c>
      <c r="C38">
        <v>0</v>
      </c>
      <c r="D38">
        <v>0</v>
      </c>
      <c r="E38">
        <v>0</v>
      </c>
      <c r="F38" s="24">
        <f>(E21*D15*F26)/B29</f>
        <v>0.27478510028653286</v>
      </c>
      <c r="G38" s="26">
        <f t="shared" si="0"/>
        <v>0.27478510028653286</v>
      </c>
      <c r="H38" s="29">
        <f>G38/G41</f>
        <v>6.7678193366266737E-2</v>
      </c>
    </row>
    <row r="39" spans="1:8" ht="17" thickBot="1">
      <c r="A39" s="21" t="s">
        <v>33</v>
      </c>
      <c r="B39" s="12">
        <f>(B21*B26)/B29</f>
        <v>0</v>
      </c>
      <c r="C39" s="10">
        <f>(B21*D16*C26)/B29</f>
        <v>0</v>
      </c>
      <c r="D39" s="10">
        <f>(C21*D16*D26)/B29</f>
        <v>0.68595988538681951</v>
      </c>
      <c r="E39" s="10">
        <f>(D21*D16*E26)/B29</f>
        <v>0.30085959885386815</v>
      </c>
      <c r="F39" s="25">
        <v>0</v>
      </c>
      <c r="G39" s="32">
        <f t="shared" si="0"/>
        <v>0.98681948424068766</v>
      </c>
      <c r="H39" s="30">
        <f>G39/G41</f>
        <v>0.2430486944248412</v>
      </c>
    </row>
    <row r="40" spans="1:8" ht="17" thickBot="1">
      <c r="F40" s="21" t="s">
        <v>36</v>
      </c>
      <c r="G40" s="11">
        <f>SUM(G32:G35)</f>
        <v>3.9398280802292263</v>
      </c>
      <c r="H40">
        <f>SUM(H32:H35)</f>
        <v>1</v>
      </c>
    </row>
    <row r="41" spans="1:8" ht="17" thickBot="1">
      <c r="F41" s="21" t="s">
        <v>37</v>
      </c>
      <c r="G41" s="11">
        <f>SUM(G36:G39)</f>
        <v>4.0601719197707737</v>
      </c>
      <c r="H41">
        <f>SUM(H36:H39)</f>
        <v>0.99999999999999989</v>
      </c>
    </row>
    <row r="43" spans="1:8" ht="17" thickBot="1">
      <c r="A43" s="7" t="s">
        <v>38</v>
      </c>
      <c r="E43" s="7" t="s">
        <v>39</v>
      </c>
    </row>
    <row r="45" spans="1:8" ht="17" thickBot="1">
      <c r="A45" s="8"/>
      <c r="B45" s="2" t="s">
        <v>0</v>
      </c>
      <c r="C45" s="2" t="s">
        <v>1</v>
      </c>
      <c r="E45" s="10"/>
      <c r="F45" s="31" t="s">
        <v>0</v>
      </c>
      <c r="G45" s="31" t="s">
        <v>1</v>
      </c>
    </row>
    <row r="46" spans="1:8" ht="17" thickTop="1">
      <c r="A46" s="3" t="s">
        <v>8</v>
      </c>
      <c r="B46" s="4">
        <f>H32</f>
        <v>0.28465454545454544</v>
      </c>
      <c r="C46" s="4">
        <f>H36</f>
        <v>0.27529992942836978</v>
      </c>
      <c r="E46" s="5" t="s">
        <v>8</v>
      </c>
      <c r="F46">
        <f>C4*C7</f>
        <v>8.0000000000000016E-2</v>
      </c>
      <c r="G46">
        <f>D4*D7</f>
        <v>0.03</v>
      </c>
    </row>
    <row r="47" spans="1:8">
      <c r="A47" s="5" t="s">
        <v>9</v>
      </c>
      <c r="B47" s="6">
        <f>H33</f>
        <v>0.31956363636363633</v>
      </c>
      <c r="C47" s="6">
        <f>H37</f>
        <v>0.4139731827805222</v>
      </c>
      <c r="E47" s="5" t="s">
        <v>9</v>
      </c>
      <c r="F47">
        <f>C5*C7</f>
        <v>0.12</v>
      </c>
      <c r="G47">
        <f>D5*D7</f>
        <v>0.27</v>
      </c>
    </row>
    <row r="48" spans="1:8">
      <c r="A48" s="5" t="s">
        <v>10</v>
      </c>
      <c r="B48" s="6">
        <f>H34</f>
        <v>0.12334545454545456</v>
      </c>
      <c r="C48" s="6">
        <f>H38</f>
        <v>6.7678193366266737E-2</v>
      </c>
      <c r="E48" s="5" t="s">
        <v>10</v>
      </c>
      <c r="F48">
        <f>C4*C8</f>
        <v>0.32000000000000006</v>
      </c>
      <c r="G48">
        <f>D4*D8</f>
        <v>6.9999999999999993E-2</v>
      </c>
    </row>
    <row r="49" spans="1:7" ht="17" thickBot="1">
      <c r="A49" s="7" t="s">
        <v>11</v>
      </c>
      <c r="B49" s="9">
        <f>H35</f>
        <v>0.27243636363636364</v>
      </c>
      <c r="C49" s="9">
        <f>H39</f>
        <v>0.2430486944248412</v>
      </c>
      <c r="E49" s="7" t="s">
        <v>11</v>
      </c>
      <c r="F49" s="10">
        <f>C5*C8</f>
        <v>0.48</v>
      </c>
      <c r="G49" s="10">
        <f>D5*D8</f>
        <v>0.63</v>
      </c>
    </row>
    <row r="50" spans="1:7">
      <c r="A50" s="5" t="s">
        <v>12</v>
      </c>
      <c r="B50" s="6">
        <f>SUM(B46:B49)</f>
        <v>1</v>
      </c>
      <c r="C50" s="6">
        <f>SUM(C46:C49)</f>
        <v>0.99999999999999989</v>
      </c>
      <c r="E50" t="s">
        <v>12</v>
      </c>
      <c r="F50">
        <v>1</v>
      </c>
      <c r="G50">
        <v>1</v>
      </c>
    </row>
    <row r="52" spans="1:7" ht="17" thickBot="1">
      <c r="A52" s="7" t="s">
        <v>40</v>
      </c>
    </row>
    <row r="54" spans="1:7" ht="17" thickBot="1">
      <c r="A54" s="8"/>
      <c r="B54" s="2" t="s">
        <v>0</v>
      </c>
      <c r="C54" s="2" t="s">
        <v>1</v>
      </c>
    </row>
    <row r="55" spans="1:7" ht="17" thickTop="1">
      <c r="A55" s="3" t="s">
        <v>8</v>
      </c>
      <c r="B55" s="4">
        <f t="shared" ref="B55:C58" si="1">C13</f>
        <v>8.0000000000000016E-2</v>
      </c>
      <c r="C55" s="4">
        <f t="shared" si="1"/>
        <v>0.03</v>
      </c>
    </row>
    <row r="56" spans="1:7">
      <c r="A56" s="5" t="s">
        <v>9</v>
      </c>
      <c r="B56" s="6">
        <f t="shared" si="1"/>
        <v>0.12</v>
      </c>
      <c r="C56" s="6">
        <f t="shared" si="1"/>
        <v>0.27</v>
      </c>
    </row>
    <row r="57" spans="1:7">
      <c r="A57" s="5" t="s">
        <v>10</v>
      </c>
      <c r="B57" s="6">
        <f t="shared" si="1"/>
        <v>0.32000000000000006</v>
      </c>
      <c r="C57" s="6">
        <f t="shared" si="1"/>
        <v>6.9999999999999993E-2</v>
      </c>
    </row>
    <row r="58" spans="1:7" ht="17" thickBot="1">
      <c r="A58" s="7" t="s">
        <v>11</v>
      </c>
      <c r="B58" s="9">
        <f t="shared" si="1"/>
        <v>0.48</v>
      </c>
      <c r="C58" s="9">
        <f t="shared" si="1"/>
        <v>0.63</v>
      </c>
    </row>
    <row r="59" spans="1:7">
      <c r="A59" s="5" t="s">
        <v>12</v>
      </c>
      <c r="B59" s="6">
        <f>SUM(B55:B58)</f>
        <v>1</v>
      </c>
      <c r="C59" s="6">
        <f>SUM(C55:C58)</f>
        <v>1</v>
      </c>
    </row>
  </sheetData>
  <phoneticPr fontId="2"/>
  <pageMargins left="0.75" right="0.75" top="1" bottom="1" header="0.5" footer="0.5"/>
  <drawing r:id="rId1"/>
  <extLst>
    <ext xmlns:mx="http://schemas.microsoft.com/office/mac/excel/2008/main" uri="http://schemas.microsoft.com/office/mac/excel/2008/main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"/>
  <sheetViews>
    <sheetView workbookViewId="0"/>
  </sheetViews>
  <sheetFormatPr baseColWidth="10" defaultRowHeight="16"/>
  <sheetData/>
  <pageMargins left="0.75" right="0.75" top="1" bottom="1" header="0.5" footer="0.5"/>
  <extLst>
    <ext xmlns:mx="http://schemas.microsoft.com/office/mac/excel/2008/main" uri="http://schemas.microsoft.com/office/mac/excel/2008/main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"/>
  <sheetViews>
    <sheetView workbookViewId="0"/>
  </sheetViews>
  <sheetFormatPr baseColWidth="10" defaultRowHeight="16"/>
  <sheetData/>
  <pageMargins left="0.75" right="0.75" top="1" bottom="1" header="0.5" footer="0.5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SFU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Anoop Sarkar</dc:creator>
  <cp:lastModifiedBy>Anoop Sarkar</cp:lastModifiedBy>
  <dcterms:created xsi:type="dcterms:W3CDTF">2002-09-22T06:04:46Z</dcterms:created>
  <dcterms:modified xsi:type="dcterms:W3CDTF">2010-10-15T20:16:45Z</dcterms:modified>
</cp:coreProperties>
</file>